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Tableau 2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blot gr?gory</author>
  </authors>
  <commentList>
    <comment ref="B2" authorId="0">
      <text>
        <r>
          <rPr>
            <sz val="8"/>
            <rFont val="Tahoma"/>
            <family val="2"/>
          </rPr>
          <t>Entrez ici votre VMA</t>
        </r>
      </text>
    </comment>
  </commentList>
</comments>
</file>

<file path=xl/sharedStrings.xml><?xml version="1.0" encoding="utf-8"?>
<sst xmlns="http://schemas.openxmlformats.org/spreadsheetml/2006/main" count="19" uniqueCount="14">
  <si>
    <t>VMA=</t>
  </si>
  <si>
    <t>km/h</t>
  </si>
  <si>
    <t>Date:</t>
  </si>
  <si>
    <t>Correspondance allure de course / distances / temps à effectuer</t>
  </si>
  <si>
    <t>(en vert, la zone préférentielle de travail)</t>
  </si>
  <si>
    <t/>
  </si>
  <si>
    <t>% VMA</t>
  </si>
  <si>
    <t>Vitesse</t>
  </si>
  <si>
    <t>(km/h)</t>
  </si>
  <si>
    <t>Allure</t>
  </si>
  <si>
    <t>(mn/km)</t>
  </si>
  <si>
    <r>
      <t xml:space="preserve">Temps à effectuer </t>
    </r>
    <r>
      <rPr>
        <b/>
        <sz val="12"/>
        <rFont val="Arial"/>
        <family val="2"/>
      </rPr>
      <t>en fonction de la distance parcourue</t>
    </r>
  </si>
  <si>
    <t>%VMA</t>
  </si>
  <si>
    <t>(en rouge, la plage de temps cible pour une course)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</si>
</sst>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hh:mm:ss"/>
    <numFmt numFmtId="166" formatCode="[$-F400]h:mm:ss\ AM/PM"/>
  </numFmts>
  <fonts count="43">
    <font>
      <sz val="10"/>
      <name val="Arial"/>
      <family val="0"/>
    </font>
    <font>
      <b/>
      <sz val="12"/>
      <name val="Arial"/>
      <family val="2"/>
    </font>
    <font>
      <b/>
      <u val="single"/>
      <sz val="14"/>
      <color indexed="12"/>
      <name val="Arial"/>
      <family val="2"/>
    </font>
    <font>
      <i/>
      <sz val="12"/>
      <color indexed="57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0" fillId="26" borderId="3" applyNumberFormat="0" applyFont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18" borderId="14" xfId="0" applyFont="1" applyFill="1" applyBorder="1" applyAlignment="1">
      <alignment horizontal="center"/>
    </xf>
    <xf numFmtId="0" fontId="1" fillId="18" borderId="15" xfId="0" applyFont="1" applyFill="1" applyBorder="1" applyAlignment="1">
      <alignment horizontal="center"/>
    </xf>
    <xf numFmtId="0" fontId="1" fillId="18" borderId="16" xfId="0" applyFont="1" applyFill="1" applyBorder="1" applyAlignment="1">
      <alignment horizontal="center"/>
    </xf>
    <xf numFmtId="2" fontId="1" fillId="32" borderId="17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33" borderId="17" xfId="0" applyNumberFormat="1" applyFon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9" fontId="4" fillId="36" borderId="12" xfId="0" applyNumberFormat="1" applyFont="1" applyFill="1" applyBorder="1" applyAlignment="1">
      <alignment horizontal="center"/>
    </xf>
    <xf numFmtId="9" fontId="4" fillId="36" borderId="17" xfId="0" applyNumberFormat="1" applyFont="1" applyFill="1" applyBorder="1" applyAlignment="1">
      <alignment horizontal="center"/>
    </xf>
    <xf numFmtId="9" fontId="4" fillId="36" borderId="13" xfId="0" applyNumberFormat="1" applyFont="1" applyFill="1" applyBorder="1" applyAlignment="1">
      <alignment horizontal="center"/>
    </xf>
    <xf numFmtId="2" fontId="4" fillId="36" borderId="25" xfId="0" applyNumberFormat="1" applyFont="1" applyFill="1" applyBorder="1" applyAlignment="1">
      <alignment horizontal="right"/>
    </xf>
    <xf numFmtId="166" fontId="4" fillId="36" borderId="25" xfId="0" applyNumberFormat="1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166" fontId="0" fillId="4" borderId="30" xfId="0" applyNumberForma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4" borderId="31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37" borderId="3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/>
    </xf>
    <xf numFmtId="166" fontId="0" fillId="0" borderId="33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1" fillId="18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166" fontId="0" fillId="37" borderId="33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166" fontId="0" fillId="37" borderId="36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0" fontId="0" fillId="0" borderId="31" xfId="0" applyBorder="1" applyAlignment="1">
      <alignment/>
    </xf>
    <xf numFmtId="166" fontId="0" fillId="0" borderId="37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0" fillId="4" borderId="38" xfId="0" applyNumberFormat="1" applyFill="1" applyBorder="1" applyAlignment="1">
      <alignment horizontal="center"/>
    </xf>
    <xf numFmtId="166" fontId="0" fillId="4" borderId="15" xfId="0" applyNumberFormat="1" applyFill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A1">
      <selection activeCell="B3" sqref="B3:C3"/>
    </sheetView>
  </sheetViews>
  <sheetFormatPr defaultColWidth="11.421875" defaultRowHeight="12.75"/>
  <cols>
    <col min="1" max="3" width="6.8515625" style="0" customWidth="1"/>
    <col min="4" max="4" width="9.00390625" style="0" customWidth="1"/>
    <col min="5" max="5" width="12.421875" style="0" customWidth="1"/>
    <col min="6" max="15" width="10.00390625" style="0" customWidth="1"/>
    <col min="16" max="16" width="10.140625" style="0" customWidth="1"/>
  </cols>
  <sheetData>
    <row r="1" spans="6:17" ht="18.75" thickBot="1">
      <c r="F1" s="11" t="s">
        <v>3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5" ht="16.5" thickBot="1">
      <c r="A2" s="4" t="s">
        <v>0</v>
      </c>
      <c r="B2" s="10">
        <v>18</v>
      </c>
      <c r="C2" s="5" t="s">
        <v>1</v>
      </c>
      <c r="D2" s="21"/>
      <c r="E2" s="21"/>
    </row>
    <row r="3" spans="1:17" ht="16.5" thickBot="1">
      <c r="A3" s="6" t="s">
        <v>2</v>
      </c>
      <c r="B3" s="13" t="s">
        <v>5</v>
      </c>
      <c r="C3" s="14"/>
      <c r="D3" s="22"/>
      <c r="E3" s="22"/>
      <c r="F3" s="12" t="s">
        <v>4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6:17" ht="15">
      <c r="F4" s="62" t="s">
        <v>13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ht="13.5" thickBot="1"/>
    <row r="6" spans="1:28" ht="16.5" thickBot="1">
      <c r="A6" s="18" t="s">
        <v>6</v>
      </c>
      <c r="B6" s="19"/>
      <c r="C6" s="20"/>
      <c r="D6" s="30" t="s">
        <v>7</v>
      </c>
      <c r="E6" s="23" t="s">
        <v>9</v>
      </c>
      <c r="F6" s="15" t="s">
        <v>11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1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6.5" thickBot="1">
      <c r="A7" s="18"/>
      <c r="B7" s="19"/>
      <c r="C7" s="20"/>
      <c r="D7" s="31" t="s">
        <v>8</v>
      </c>
      <c r="E7" s="24" t="s">
        <v>10</v>
      </c>
      <c r="F7" s="7">
        <v>25</v>
      </c>
      <c r="G7" s="8">
        <v>50</v>
      </c>
      <c r="H7" s="8">
        <v>75</v>
      </c>
      <c r="I7" s="8">
        <v>100</v>
      </c>
      <c r="J7" s="8">
        <v>150</v>
      </c>
      <c r="K7" s="8">
        <v>200</v>
      </c>
      <c r="L7" s="8">
        <v>300</v>
      </c>
      <c r="M7" s="8">
        <v>400</v>
      </c>
      <c r="N7" s="8">
        <v>500</v>
      </c>
      <c r="O7" s="8">
        <v>600</v>
      </c>
      <c r="P7" s="8">
        <v>800</v>
      </c>
      <c r="Q7" s="9">
        <v>1000</v>
      </c>
      <c r="R7" s="1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thickBot="1">
      <c r="A8" s="25">
        <v>1.2</v>
      </c>
      <c r="B8" s="26"/>
      <c r="C8" s="27"/>
      <c r="D8" s="28">
        <f>A8*$B$2</f>
        <v>21.599999999999998</v>
      </c>
      <c r="E8" s="29">
        <f>TIME(,,(1000/($D8*1000/3600)))</f>
        <v>0.0019212962962962962</v>
      </c>
      <c r="F8" s="34">
        <f>TIME(,,F$7/(($D8*1000/3600)))</f>
        <v>4.6296296296296294E-05</v>
      </c>
      <c r="G8" s="34">
        <f>TIME(,,G$7/(($D8*1000/3600)))</f>
        <v>9.259259259259259E-05</v>
      </c>
      <c r="H8" s="34">
        <f>TIME(,,H$7/(($D8*1000/3600)))</f>
        <v>0.0001388888888888889</v>
      </c>
      <c r="I8" s="34">
        <f>TIME(,,I$7/(($D8*1000/3600)))</f>
        <v>0.00018518518518518518</v>
      </c>
      <c r="J8" s="34">
        <f>TIME(,,J$7/(($D8*1000/3600)))</f>
        <v>0.0002893518518518519</v>
      </c>
      <c r="K8" s="34">
        <f>TIME(,,K$7/(($D8*1000/3600)))</f>
        <v>0.00038194444444444446</v>
      </c>
      <c r="L8" s="35">
        <f>TIME(,,L$7/(($D8*1000/3600)))</f>
        <v>0.0005787037037037038</v>
      </c>
      <c r="M8" s="35">
        <f>TIME(,,M$7/(($D8*1000/3600)))</f>
        <v>0.0007638888888888889</v>
      </c>
      <c r="N8" s="35">
        <f>TIME(,,N$7/(($D8*1000/3600)))</f>
        <v>0.0009606481481481481</v>
      </c>
      <c r="O8" s="35">
        <f aca="true" t="shared" si="0" ref="O8:Q10">TIME(,,O$7/(($D8*1000/3600)))</f>
        <v>0.0011574074074074076</v>
      </c>
      <c r="P8" s="35">
        <f t="shared" si="0"/>
        <v>0.0015393518518518519</v>
      </c>
      <c r="Q8" s="35">
        <f t="shared" si="0"/>
        <v>0.0019212962962962962</v>
      </c>
      <c r="R8" s="1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thickBot="1">
      <c r="A9" s="25">
        <v>1.1</v>
      </c>
      <c r="B9" s="26"/>
      <c r="C9" s="27"/>
      <c r="D9" s="28">
        <f aca="true" t="shared" si="1" ref="D9:D19">A9*$B$2</f>
        <v>19.8</v>
      </c>
      <c r="E9" s="29">
        <f aca="true" t="shared" si="2" ref="E9:E19">TIME(,,(1000/($D9*1000/3600)))</f>
        <v>0.0020949074074074073</v>
      </c>
      <c r="F9" s="35">
        <f aca="true" t="shared" si="3" ref="F9:Q19">TIME(,,F$7/(($D9*1000/3600)))</f>
        <v>4.6296296296296294E-05</v>
      </c>
      <c r="G9" s="34">
        <f t="shared" si="3"/>
        <v>0.00010416666666666667</v>
      </c>
      <c r="H9" s="34">
        <f t="shared" si="3"/>
        <v>0.00015046296296296297</v>
      </c>
      <c r="I9" s="34">
        <f t="shared" si="3"/>
        <v>0.00020833333333333335</v>
      </c>
      <c r="J9" s="34">
        <f t="shared" si="3"/>
        <v>0.0003125</v>
      </c>
      <c r="K9" s="34">
        <f t="shared" si="3"/>
        <v>0.0004166666666666667</v>
      </c>
      <c r="L9" s="34">
        <f t="shared" si="3"/>
        <v>0.000625</v>
      </c>
      <c r="M9" s="34">
        <f t="shared" si="3"/>
        <v>0.0008333333333333334</v>
      </c>
      <c r="N9" s="35">
        <f>TIME(,,N$7/(($D9*1000/3600)))</f>
        <v>0.0010416666666666667</v>
      </c>
      <c r="O9" s="35">
        <f t="shared" si="0"/>
        <v>0.001261574074074074</v>
      </c>
      <c r="P9" s="35">
        <f t="shared" si="0"/>
        <v>0.0016782407407407406</v>
      </c>
      <c r="Q9" s="35">
        <f t="shared" si="0"/>
        <v>0.0020949074074074073</v>
      </c>
      <c r="R9" s="1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thickBot="1">
      <c r="A10" s="25">
        <v>1.05</v>
      </c>
      <c r="B10" s="26"/>
      <c r="C10" s="27"/>
      <c r="D10" s="28">
        <f t="shared" si="1"/>
        <v>18.900000000000002</v>
      </c>
      <c r="E10" s="29">
        <f t="shared" si="2"/>
        <v>0.002199074074074074</v>
      </c>
      <c r="F10" s="35">
        <f t="shared" si="3"/>
        <v>4.6296296296296294E-05</v>
      </c>
      <c r="G10" s="35">
        <f t="shared" si="3"/>
        <v>0.00010416666666666667</v>
      </c>
      <c r="H10" s="34">
        <f t="shared" si="3"/>
        <v>0.00016203703703703703</v>
      </c>
      <c r="I10" s="34">
        <f t="shared" si="3"/>
        <v>0.0002199074074074074</v>
      </c>
      <c r="J10" s="34">
        <f t="shared" si="3"/>
        <v>0.00032407407407407406</v>
      </c>
      <c r="K10" s="34">
        <f t="shared" si="3"/>
        <v>0.0004398148148148148</v>
      </c>
      <c r="L10" s="34">
        <f t="shared" si="3"/>
        <v>0.0006597222222222221</v>
      </c>
      <c r="M10" s="34">
        <f t="shared" si="3"/>
        <v>0.0008796296296296296</v>
      </c>
      <c r="N10" s="34">
        <f t="shared" si="3"/>
        <v>0.001099537037037037</v>
      </c>
      <c r="O10" s="34">
        <f t="shared" si="3"/>
        <v>0.0013194444444444443</v>
      </c>
      <c r="P10" s="35">
        <f t="shared" si="0"/>
        <v>0.0017592592592592592</v>
      </c>
      <c r="Q10" s="35">
        <f t="shared" si="0"/>
        <v>0.002199074074074074</v>
      </c>
      <c r="R10" s="1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thickBot="1">
      <c r="A11" s="25">
        <v>1</v>
      </c>
      <c r="B11" s="26"/>
      <c r="C11" s="27"/>
      <c r="D11" s="28">
        <f t="shared" si="1"/>
        <v>18</v>
      </c>
      <c r="E11" s="29">
        <f t="shared" si="2"/>
        <v>0.002314814814814815</v>
      </c>
      <c r="F11" s="35">
        <f t="shared" si="3"/>
        <v>5.7870370370370366E-05</v>
      </c>
      <c r="G11" s="35">
        <f t="shared" si="3"/>
        <v>0.00011574074074074073</v>
      </c>
      <c r="H11" s="35">
        <f t="shared" si="3"/>
        <v>0.00017361111111111112</v>
      </c>
      <c r="I11" s="34">
        <f t="shared" si="3"/>
        <v>0.00023148148148148146</v>
      </c>
      <c r="J11" s="34">
        <f t="shared" si="3"/>
        <v>0.00034722222222222224</v>
      </c>
      <c r="K11" s="34">
        <f t="shared" si="3"/>
        <v>0.0004629629629629629</v>
      </c>
      <c r="L11" s="34">
        <f t="shared" si="3"/>
        <v>0.0006944444444444445</v>
      </c>
      <c r="M11" s="34">
        <f t="shared" si="3"/>
        <v>0.0009259259259259259</v>
      </c>
      <c r="N11" s="34">
        <f t="shared" si="3"/>
        <v>0.0011574074074074076</v>
      </c>
      <c r="O11" s="34">
        <f t="shared" si="3"/>
        <v>0.001388888888888889</v>
      </c>
      <c r="P11" s="34">
        <f t="shared" si="3"/>
        <v>0.0018518518518518517</v>
      </c>
      <c r="Q11" s="34">
        <f t="shared" si="3"/>
        <v>0.002314814814814815</v>
      </c>
      <c r="R11" s="1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thickBot="1">
      <c r="A12" s="25">
        <v>0.95</v>
      </c>
      <c r="B12" s="26"/>
      <c r="C12" s="27"/>
      <c r="D12" s="28">
        <f t="shared" si="1"/>
        <v>17.099999999999998</v>
      </c>
      <c r="E12" s="29">
        <f t="shared" si="2"/>
        <v>0.0024305555555555556</v>
      </c>
      <c r="F12" s="35">
        <f t="shared" si="3"/>
        <v>5.7870370370370366E-05</v>
      </c>
      <c r="G12" s="35">
        <f t="shared" si="3"/>
        <v>0.00011574074074074073</v>
      </c>
      <c r="H12" s="35">
        <f t="shared" si="3"/>
        <v>0.00017361111111111112</v>
      </c>
      <c r="I12" s="35">
        <f t="shared" si="3"/>
        <v>0.00024305555555555552</v>
      </c>
      <c r="J12" s="35">
        <f t="shared" si="3"/>
        <v>0.00035879629629629635</v>
      </c>
      <c r="K12" s="34">
        <f t="shared" si="3"/>
        <v>0.00048611111111111104</v>
      </c>
      <c r="L12" s="34">
        <f t="shared" si="3"/>
        <v>0.0007291666666666667</v>
      </c>
      <c r="M12" s="34">
        <f t="shared" si="3"/>
        <v>0.0009722222222222221</v>
      </c>
      <c r="N12" s="34">
        <f t="shared" si="3"/>
        <v>0.0012152777777777778</v>
      </c>
      <c r="O12" s="34">
        <f t="shared" si="3"/>
        <v>0.0014583333333333334</v>
      </c>
      <c r="P12" s="34">
        <f t="shared" si="3"/>
        <v>0.0019444444444444442</v>
      </c>
      <c r="Q12" s="34">
        <f t="shared" si="3"/>
        <v>0.0024305555555555556</v>
      </c>
      <c r="R12" s="1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thickBot="1">
      <c r="A13" s="25">
        <v>0.9</v>
      </c>
      <c r="B13" s="26"/>
      <c r="C13" s="27"/>
      <c r="D13" s="28">
        <f t="shared" si="1"/>
        <v>16.2</v>
      </c>
      <c r="E13" s="29">
        <f t="shared" si="2"/>
        <v>0.0025694444444444445</v>
      </c>
      <c r="F13" s="35">
        <f t="shared" si="3"/>
        <v>5.7870370370370366E-05</v>
      </c>
      <c r="G13" s="35">
        <f t="shared" si="3"/>
        <v>0.0001273148148148148</v>
      </c>
      <c r="H13" s="35">
        <f t="shared" si="3"/>
        <v>0.00018518518518518518</v>
      </c>
      <c r="I13" s="35">
        <f t="shared" si="3"/>
        <v>0.0002546296296296296</v>
      </c>
      <c r="J13" s="35">
        <f t="shared" si="3"/>
        <v>0.00038194444444444446</v>
      </c>
      <c r="K13" s="35">
        <f t="shared" si="3"/>
        <v>0.0005092592592592592</v>
      </c>
      <c r="L13" s="35">
        <f t="shared" si="3"/>
        <v>0.0007638888888888889</v>
      </c>
      <c r="M13" s="34">
        <f t="shared" si="3"/>
        <v>0.0010185185185185184</v>
      </c>
      <c r="N13" s="34">
        <f t="shared" si="3"/>
        <v>0.0012847222222222223</v>
      </c>
      <c r="O13" s="34">
        <f t="shared" si="3"/>
        <v>0.0015393518518518519</v>
      </c>
      <c r="P13" s="34">
        <f t="shared" si="3"/>
        <v>0.0020486111111111113</v>
      </c>
      <c r="Q13" s="34">
        <f t="shared" si="3"/>
        <v>0.0025694444444444445</v>
      </c>
      <c r="R13" s="1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thickBot="1">
      <c r="A14" s="25">
        <v>0.85</v>
      </c>
      <c r="B14" s="26"/>
      <c r="C14" s="27"/>
      <c r="D14" s="28">
        <f t="shared" si="1"/>
        <v>15.299999999999999</v>
      </c>
      <c r="E14" s="29">
        <f t="shared" si="2"/>
        <v>0.0027199074074074074</v>
      </c>
      <c r="F14" s="35">
        <f t="shared" si="3"/>
        <v>5.7870370370370366E-05</v>
      </c>
      <c r="G14" s="35">
        <f t="shared" si="3"/>
        <v>0.0001273148148148148</v>
      </c>
      <c r="H14" s="35">
        <f t="shared" si="3"/>
        <v>0.00019675925925925926</v>
      </c>
      <c r="I14" s="35">
        <f t="shared" si="3"/>
        <v>0.0002662037037037037</v>
      </c>
      <c r="J14" s="35">
        <f t="shared" si="3"/>
        <v>0.0004050925925925926</v>
      </c>
      <c r="K14" s="35">
        <f t="shared" si="3"/>
        <v>0.0005439814814814814</v>
      </c>
      <c r="L14" s="35">
        <f t="shared" si="3"/>
        <v>0.0008101851851851852</v>
      </c>
      <c r="M14" s="35">
        <f t="shared" si="3"/>
        <v>0.0010879629629629629</v>
      </c>
      <c r="N14" s="35">
        <f>TIME(,,N$7/(($D14*1000/3600)))</f>
        <v>0.0013541666666666667</v>
      </c>
      <c r="O14" s="34">
        <f t="shared" si="3"/>
        <v>0.0016319444444444445</v>
      </c>
      <c r="P14" s="34">
        <f t="shared" si="3"/>
        <v>0.0021759259259259258</v>
      </c>
      <c r="Q14" s="34">
        <f t="shared" si="3"/>
        <v>0.0027199074074074074</v>
      </c>
      <c r="R14" s="1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thickBot="1">
      <c r="A15" s="25">
        <v>0.8</v>
      </c>
      <c r="B15" s="26"/>
      <c r="C15" s="27"/>
      <c r="D15" s="28">
        <f t="shared" si="1"/>
        <v>14.4</v>
      </c>
      <c r="E15" s="29">
        <f t="shared" si="2"/>
        <v>0.002893518518518519</v>
      </c>
      <c r="F15" s="35">
        <f t="shared" si="3"/>
        <v>6.944444444444444E-05</v>
      </c>
      <c r="G15" s="35">
        <f t="shared" si="3"/>
        <v>0.0001388888888888889</v>
      </c>
      <c r="H15" s="35">
        <f t="shared" si="3"/>
        <v>0.00020833333333333335</v>
      </c>
      <c r="I15" s="35">
        <f t="shared" si="3"/>
        <v>0.0002893518518518519</v>
      </c>
      <c r="J15" s="35">
        <f t="shared" si="3"/>
        <v>0.00042824074074074075</v>
      </c>
      <c r="K15" s="35">
        <f t="shared" si="3"/>
        <v>0.0005787037037037038</v>
      </c>
      <c r="L15" s="35">
        <f t="shared" si="3"/>
        <v>0.0008680555555555555</v>
      </c>
      <c r="M15" s="35">
        <f t="shared" si="3"/>
        <v>0.0011574074074074076</v>
      </c>
      <c r="N15" s="35">
        <f t="shared" si="3"/>
        <v>0.0014467592592592594</v>
      </c>
      <c r="O15" s="35">
        <f t="shared" si="3"/>
        <v>0.001736111111111111</v>
      </c>
      <c r="P15" s="35">
        <f t="shared" si="3"/>
        <v>0.002314814814814815</v>
      </c>
      <c r="Q15" s="34">
        <f t="shared" si="3"/>
        <v>0.002893518518518519</v>
      </c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thickBot="1">
      <c r="A16" s="25">
        <v>0.75</v>
      </c>
      <c r="B16" s="26"/>
      <c r="C16" s="27"/>
      <c r="D16" s="28">
        <f t="shared" si="1"/>
        <v>13.5</v>
      </c>
      <c r="E16" s="29">
        <f t="shared" si="2"/>
        <v>0.0030787037037037037</v>
      </c>
      <c r="F16" s="35">
        <f t="shared" si="3"/>
        <v>6.944444444444444E-05</v>
      </c>
      <c r="G16" s="35">
        <f t="shared" si="3"/>
        <v>0.00015046296296296297</v>
      </c>
      <c r="H16" s="35">
        <f t="shared" si="3"/>
        <v>0.00023148148148148146</v>
      </c>
      <c r="I16" s="35">
        <f t="shared" si="3"/>
        <v>0.00030092592592592595</v>
      </c>
      <c r="J16" s="35">
        <f t="shared" si="3"/>
        <v>0.0004629629629629629</v>
      </c>
      <c r="K16" s="35">
        <f t="shared" si="3"/>
        <v>0.0006134259259259259</v>
      </c>
      <c r="L16" s="35">
        <f t="shared" si="3"/>
        <v>0.0009259259259259259</v>
      </c>
      <c r="M16" s="35">
        <f t="shared" si="3"/>
        <v>0.0012268518518518518</v>
      </c>
      <c r="N16" s="35">
        <f t="shared" si="3"/>
        <v>0.0015393518518518519</v>
      </c>
      <c r="O16" s="35">
        <f t="shared" si="3"/>
        <v>0.0018518518518518517</v>
      </c>
      <c r="P16" s="35">
        <f t="shared" si="3"/>
        <v>0.0024652777777777776</v>
      </c>
      <c r="Q16" s="35">
        <f t="shared" si="3"/>
        <v>0.0030787037037037037</v>
      </c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thickBot="1">
      <c r="A17" s="25">
        <v>0.7</v>
      </c>
      <c r="B17" s="26"/>
      <c r="C17" s="27"/>
      <c r="D17" s="28">
        <f t="shared" si="1"/>
        <v>12.6</v>
      </c>
      <c r="E17" s="29">
        <f t="shared" si="2"/>
        <v>0.003298611111111111</v>
      </c>
      <c r="F17" s="35">
        <f t="shared" si="3"/>
        <v>8.101851851851852E-05</v>
      </c>
      <c r="G17" s="35">
        <f t="shared" si="3"/>
        <v>0.00016203703703703703</v>
      </c>
      <c r="H17" s="35">
        <f t="shared" si="3"/>
        <v>0.00024305555555555552</v>
      </c>
      <c r="I17" s="35">
        <f t="shared" si="3"/>
        <v>0.00032407407407407406</v>
      </c>
      <c r="J17" s="35">
        <f t="shared" si="3"/>
        <v>0.00048611111111111104</v>
      </c>
      <c r="K17" s="35">
        <f t="shared" si="3"/>
        <v>0.0006597222222222221</v>
      </c>
      <c r="L17" s="35">
        <f t="shared" si="3"/>
        <v>0.0009837962962962964</v>
      </c>
      <c r="M17" s="35">
        <f t="shared" si="3"/>
        <v>0.0013194444444444443</v>
      </c>
      <c r="N17" s="35">
        <f t="shared" si="3"/>
        <v>0.0016435185185185183</v>
      </c>
      <c r="O17" s="35">
        <f t="shared" si="3"/>
        <v>0.001979166666666667</v>
      </c>
      <c r="P17" s="35">
        <f t="shared" si="3"/>
        <v>0.0026388888888888885</v>
      </c>
      <c r="Q17" s="35">
        <f t="shared" si="3"/>
        <v>0.003298611111111111</v>
      </c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thickBot="1">
      <c r="A18" s="25">
        <v>0.6</v>
      </c>
      <c r="B18" s="26"/>
      <c r="C18" s="27"/>
      <c r="D18" s="28">
        <f t="shared" si="1"/>
        <v>10.799999999999999</v>
      </c>
      <c r="E18" s="29">
        <f t="shared" si="2"/>
        <v>0.0038541666666666668</v>
      </c>
      <c r="F18" s="35">
        <f t="shared" si="3"/>
        <v>9.259259259259259E-05</v>
      </c>
      <c r="G18" s="35">
        <f t="shared" si="3"/>
        <v>0.00018518518518518518</v>
      </c>
      <c r="H18" s="35">
        <f t="shared" si="3"/>
        <v>0.0002893518518518519</v>
      </c>
      <c r="I18" s="35">
        <f t="shared" si="3"/>
        <v>0.00038194444444444446</v>
      </c>
      <c r="J18" s="35">
        <f t="shared" si="3"/>
        <v>0.0005787037037037038</v>
      </c>
      <c r="K18" s="35">
        <f t="shared" si="3"/>
        <v>0.0007638888888888889</v>
      </c>
      <c r="L18" s="35">
        <f t="shared" si="3"/>
        <v>0.0011574074074074076</v>
      </c>
      <c r="M18" s="35">
        <f t="shared" si="3"/>
        <v>0.0015393518518518519</v>
      </c>
      <c r="N18" s="35">
        <f t="shared" si="3"/>
        <v>0.0019212962962962962</v>
      </c>
      <c r="O18" s="35">
        <f t="shared" si="3"/>
        <v>0.002314814814814815</v>
      </c>
      <c r="P18" s="35">
        <f t="shared" si="3"/>
        <v>0.0030787037037037037</v>
      </c>
      <c r="Q18" s="35">
        <f t="shared" si="3"/>
        <v>0.0038541666666666668</v>
      </c>
      <c r="R18" s="1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thickBot="1">
      <c r="A19" s="25">
        <v>0.5</v>
      </c>
      <c r="B19" s="26"/>
      <c r="C19" s="27"/>
      <c r="D19" s="28">
        <f t="shared" si="1"/>
        <v>9</v>
      </c>
      <c r="E19" s="29">
        <f t="shared" si="2"/>
        <v>0.00462962962962963</v>
      </c>
      <c r="F19" s="36">
        <f t="shared" si="3"/>
        <v>0.00011574074074074073</v>
      </c>
      <c r="G19" s="37">
        <f t="shared" si="3"/>
        <v>0.00023148148148148146</v>
      </c>
      <c r="H19" s="37">
        <f t="shared" si="3"/>
        <v>0.00034722222222222224</v>
      </c>
      <c r="I19" s="37">
        <f t="shared" si="3"/>
        <v>0.0004629629629629629</v>
      </c>
      <c r="J19" s="37">
        <f t="shared" si="3"/>
        <v>0.0006944444444444445</v>
      </c>
      <c r="K19" s="37">
        <f t="shared" si="3"/>
        <v>0.0009259259259259259</v>
      </c>
      <c r="L19" s="37">
        <f t="shared" si="3"/>
        <v>0.001388888888888889</v>
      </c>
      <c r="M19" s="37">
        <f t="shared" si="3"/>
        <v>0.0018518518518518517</v>
      </c>
      <c r="N19" s="37">
        <f t="shared" si="3"/>
        <v>0.002314814814814815</v>
      </c>
      <c r="O19" s="37">
        <f t="shared" si="3"/>
        <v>0.002777777777777778</v>
      </c>
      <c r="P19" s="37">
        <f t="shared" si="3"/>
        <v>0.0037037037037037034</v>
      </c>
      <c r="Q19" s="39">
        <f t="shared" si="3"/>
        <v>0.00462962962962963</v>
      </c>
      <c r="R19" s="1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13.5" thickBot="1"/>
    <row r="21" spans="1:34" ht="16.5" thickBot="1">
      <c r="A21" s="18" t="s">
        <v>12</v>
      </c>
      <c r="B21" s="19"/>
      <c r="C21" s="20"/>
      <c r="D21" s="32" t="s">
        <v>7</v>
      </c>
      <c r="E21" s="23" t="s">
        <v>9</v>
      </c>
      <c r="F21" s="15" t="s">
        <v>11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9"/>
      <c r="S21" s="49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50"/>
      <c r="AE21" s="50"/>
      <c r="AF21" s="50"/>
      <c r="AG21" s="50"/>
      <c r="AH21" s="50"/>
    </row>
    <row r="22" spans="1:19" ht="16.5" thickBot="1">
      <c r="A22" s="18"/>
      <c r="B22" s="19"/>
      <c r="C22" s="20"/>
      <c r="D22" s="33" t="s">
        <v>8</v>
      </c>
      <c r="E22" s="24" t="s">
        <v>10</v>
      </c>
      <c r="F22" s="7">
        <v>1200</v>
      </c>
      <c r="G22" s="8">
        <v>1500</v>
      </c>
      <c r="H22" s="8">
        <v>2000</v>
      </c>
      <c r="I22" s="8">
        <v>3000</v>
      </c>
      <c r="J22" s="8">
        <v>4000</v>
      </c>
      <c r="K22" s="8">
        <v>5000</v>
      </c>
      <c r="L22" s="8">
        <v>6000</v>
      </c>
      <c r="M22" s="8">
        <v>8000</v>
      </c>
      <c r="N22" s="8">
        <v>10000</v>
      </c>
      <c r="O22" s="8">
        <v>12000</v>
      </c>
      <c r="P22" s="8">
        <v>15000</v>
      </c>
      <c r="Q22" s="46">
        <v>20000</v>
      </c>
      <c r="R22" s="8">
        <v>21100</v>
      </c>
      <c r="S22" s="9">
        <v>42195</v>
      </c>
    </row>
    <row r="23" spans="1:19" ht="15.75" thickBot="1">
      <c r="A23" s="25">
        <v>1.2</v>
      </c>
      <c r="B23" s="26"/>
      <c r="C23" s="27"/>
      <c r="D23" s="28">
        <f>A23*$B$2</f>
        <v>21.599999999999998</v>
      </c>
      <c r="E23" s="29">
        <f>TIME(,,(1000/($D23*1000/3600)))</f>
        <v>0.0019212962962962962</v>
      </c>
      <c r="F23" s="35">
        <f>TIME(,,F$22/(($D23*1000/3600)))</f>
        <v>0.002314814814814815</v>
      </c>
      <c r="G23" s="35">
        <f aca="true" t="shared" si="4" ref="G23:S33">TIME(,,G$22/(($D23*1000/3600)))</f>
        <v>0.002893518518518519</v>
      </c>
      <c r="H23" s="35">
        <f t="shared" si="4"/>
        <v>0.0038541666666666668</v>
      </c>
      <c r="I23" s="35">
        <f t="shared" si="4"/>
        <v>0.005787037037037038</v>
      </c>
      <c r="J23" s="35">
        <f t="shared" si="4"/>
        <v>0.0077083333333333335</v>
      </c>
      <c r="K23" s="35">
        <f t="shared" si="4"/>
        <v>0.009641203703703704</v>
      </c>
      <c r="L23" s="35">
        <f t="shared" si="4"/>
        <v>0.011574074074074075</v>
      </c>
      <c r="M23" s="35">
        <f t="shared" si="4"/>
        <v>0.01542824074074074</v>
      </c>
      <c r="N23" s="35">
        <f t="shared" si="4"/>
        <v>0.019282407407407408</v>
      </c>
      <c r="O23" s="35">
        <f t="shared" si="4"/>
        <v>0.02314814814814815</v>
      </c>
      <c r="P23" s="35">
        <f t="shared" si="4"/>
        <v>0.028935185185185185</v>
      </c>
      <c r="Q23" s="58">
        <f t="shared" si="4"/>
        <v>0.03857638888888889</v>
      </c>
      <c r="R23" s="53"/>
      <c r="S23" s="47"/>
    </row>
    <row r="24" spans="1:19" ht="15.75" thickBot="1">
      <c r="A24" s="25">
        <v>1.1</v>
      </c>
      <c r="B24" s="26"/>
      <c r="C24" s="27"/>
      <c r="D24" s="28">
        <f aca="true" t="shared" si="5" ref="D24:D36">A24*$B$2</f>
        <v>19.8</v>
      </c>
      <c r="E24" s="29">
        <f aca="true" t="shared" si="6" ref="E24:E36">TIME(,,(1000/($D24*1000/3600)))</f>
        <v>0.0020949074074074073</v>
      </c>
      <c r="F24" s="35">
        <f>TIME(,,F$22/(($D24*1000/3600)))</f>
        <v>0.002523148148148148</v>
      </c>
      <c r="G24" s="35">
        <f t="shared" si="4"/>
        <v>0.003148148148148148</v>
      </c>
      <c r="H24" s="35">
        <f t="shared" si="4"/>
        <v>0.004201388888888889</v>
      </c>
      <c r="I24" s="35">
        <f t="shared" si="4"/>
        <v>0.006307870370370371</v>
      </c>
      <c r="J24" s="35">
        <f t="shared" si="4"/>
        <v>0.008414351851851852</v>
      </c>
      <c r="K24" s="35">
        <f t="shared" si="4"/>
        <v>0.010520833333333333</v>
      </c>
      <c r="L24" s="35">
        <f t="shared" si="4"/>
        <v>0.012615740740740742</v>
      </c>
      <c r="M24" s="35">
        <f t="shared" si="4"/>
        <v>0.016828703703703703</v>
      </c>
      <c r="N24" s="35">
        <f t="shared" si="4"/>
        <v>0.021041666666666667</v>
      </c>
      <c r="O24" s="35">
        <f t="shared" si="4"/>
        <v>0.025243055555555557</v>
      </c>
      <c r="P24" s="35">
        <f t="shared" si="4"/>
        <v>0.0315625</v>
      </c>
      <c r="Q24" s="59">
        <f t="shared" si="4"/>
        <v>0.042083333333333334</v>
      </c>
      <c r="R24" s="54"/>
      <c r="S24" s="43"/>
    </row>
    <row r="25" spans="1:19" ht="15.75" thickBot="1">
      <c r="A25" s="25">
        <v>1.05</v>
      </c>
      <c r="B25" s="26"/>
      <c r="C25" s="27"/>
      <c r="D25" s="28">
        <f t="shared" si="5"/>
        <v>18.900000000000002</v>
      </c>
      <c r="E25" s="29">
        <f t="shared" si="6"/>
        <v>0.002199074074074074</v>
      </c>
      <c r="F25" s="35">
        <f>TIME(,,F$22/(($D25*1000/3600)))</f>
        <v>0.0026388888888888885</v>
      </c>
      <c r="G25" s="35">
        <f t="shared" si="4"/>
        <v>0.003298611111111111</v>
      </c>
      <c r="H25" s="35">
        <f t="shared" si="4"/>
        <v>0.004398148148148148</v>
      </c>
      <c r="I25" s="35">
        <f t="shared" si="4"/>
        <v>0.006608796296296297</v>
      </c>
      <c r="J25" s="35">
        <f t="shared" si="4"/>
        <v>0.00880787037037037</v>
      </c>
      <c r="K25" s="35">
        <f t="shared" si="4"/>
        <v>0.011018518518518518</v>
      </c>
      <c r="L25" s="35">
        <f t="shared" si="4"/>
        <v>0.013217592592592593</v>
      </c>
      <c r="M25" s="35">
        <f t="shared" si="4"/>
        <v>0.017627314814814814</v>
      </c>
      <c r="N25" s="35">
        <f t="shared" si="4"/>
        <v>0.022037037037037036</v>
      </c>
      <c r="O25" s="35">
        <f t="shared" si="4"/>
        <v>0.026446759259259264</v>
      </c>
      <c r="P25" s="35">
        <f t="shared" si="4"/>
        <v>0.033067129629629634</v>
      </c>
      <c r="Q25" s="59">
        <f t="shared" si="4"/>
        <v>0.044085648148148145</v>
      </c>
      <c r="R25" s="54"/>
      <c r="S25" s="43"/>
    </row>
    <row r="26" spans="1:19" ht="15.75" thickBot="1">
      <c r="A26" s="25">
        <v>1</v>
      </c>
      <c r="B26" s="26"/>
      <c r="C26" s="27"/>
      <c r="D26" s="28">
        <f t="shared" si="5"/>
        <v>18</v>
      </c>
      <c r="E26" s="29">
        <f t="shared" si="6"/>
        <v>0.002314814814814815</v>
      </c>
      <c r="F26" s="35">
        <f>TIME(,,F$22/(($D26*1000/3600)))</f>
        <v>0.002777777777777778</v>
      </c>
      <c r="G26" s="35">
        <f t="shared" si="4"/>
        <v>0.003472222222222222</v>
      </c>
      <c r="H26" s="35">
        <f t="shared" si="4"/>
        <v>0.00462962962962963</v>
      </c>
      <c r="I26" s="35">
        <f t="shared" si="4"/>
        <v>0.006944444444444444</v>
      </c>
      <c r="J26" s="35">
        <f t="shared" si="4"/>
        <v>0.00925925925925926</v>
      </c>
      <c r="K26" s="35">
        <f t="shared" si="4"/>
        <v>0.011574074074074075</v>
      </c>
      <c r="L26" s="35">
        <f t="shared" si="4"/>
        <v>0.013888888888888888</v>
      </c>
      <c r="M26" s="35">
        <f t="shared" si="4"/>
        <v>0.01851851851851852</v>
      </c>
      <c r="N26" s="35">
        <f t="shared" si="4"/>
        <v>0.02314814814814815</v>
      </c>
      <c r="O26" s="35">
        <f t="shared" si="4"/>
        <v>0.027777777777777776</v>
      </c>
      <c r="P26" s="35">
        <f t="shared" si="4"/>
        <v>0.034722222222222224</v>
      </c>
      <c r="Q26" s="59">
        <f t="shared" si="4"/>
        <v>0.0462962962962963</v>
      </c>
      <c r="R26" s="54"/>
      <c r="S26" s="43"/>
    </row>
    <row r="27" spans="1:19" ht="15.75" thickBot="1">
      <c r="A27" s="25">
        <v>0.95</v>
      </c>
      <c r="B27" s="26"/>
      <c r="C27" s="27"/>
      <c r="D27" s="28">
        <f t="shared" si="5"/>
        <v>17.099999999999998</v>
      </c>
      <c r="E27" s="29">
        <f t="shared" si="6"/>
        <v>0.0024305555555555556</v>
      </c>
      <c r="F27" s="34">
        <f>TIME(,,F$22/(($D27*1000/3600)))</f>
        <v>0.002916666666666667</v>
      </c>
      <c r="G27" s="34">
        <f aca="true" t="shared" si="7" ref="F27:Q36">TIME(,,G$22/(($D27*1000/3600)))</f>
        <v>0.003645833333333333</v>
      </c>
      <c r="H27" s="35">
        <f t="shared" si="4"/>
        <v>0.004872685185185186</v>
      </c>
      <c r="I27" s="35">
        <f t="shared" si="4"/>
        <v>0.007303240740740741</v>
      </c>
      <c r="J27" s="35">
        <f t="shared" si="4"/>
        <v>0.009745370370370371</v>
      </c>
      <c r="K27" s="40">
        <f t="shared" si="4"/>
        <v>0.012175925925925929</v>
      </c>
      <c r="L27" s="35">
        <f t="shared" si="4"/>
        <v>0.014618055555555556</v>
      </c>
      <c r="M27" s="35">
        <f t="shared" si="4"/>
        <v>0.019490740740740743</v>
      </c>
      <c r="N27" s="35">
        <f t="shared" si="4"/>
        <v>0.024363425925925927</v>
      </c>
      <c r="O27" s="35">
        <f t="shared" si="4"/>
        <v>0.029236111111111112</v>
      </c>
      <c r="P27" s="35">
        <f t="shared" si="4"/>
        <v>0.03653935185185185</v>
      </c>
      <c r="Q27" s="59">
        <f t="shared" si="4"/>
        <v>0.048726851851851855</v>
      </c>
      <c r="R27" s="54"/>
      <c r="S27" s="43"/>
    </row>
    <row r="28" spans="1:19" ht="15.75" thickBot="1">
      <c r="A28" s="25">
        <v>0.9</v>
      </c>
      <c r="B28" s="26"/>
      <c r="C28" s="27"/>
      <c r="D28" s="28">
        <f t="shared" si="5"/>
        <v>16.2</v>
      </c>
      <c r="E28" s="29">
        <f t="shared" si="6"/>
        <v>0.0025694444444444445</v>
      </c>
      <c r="F28" s="34">
        <f t="shared" si="7"/>
        <v>0.0030787037037037037</v>
      </c>
      <c r="G28" s="34">
        <f t="shared" si="7"/>
        <v>0.0038541666666666668</v>
      </c>
      <c r="H28" s="34">
        <f t="shared" si="7"/>
        <v>0.005138888888888889</v>
      </c>
      <c r="I28" s="34">
        <f t="shared" si="7"/>
        <v>0.0077083333333333335</v>
      </c>
      <c r="J28" s="35">
        <f t="shared" si="4"/>
        <v>0.010277777777777778</v>
      </c>
      <c r="K28" s="40">
        <f t="shared" si="4"/>
        <v>0.012858796296296297</v>
      </c>
      <c r="L28" s="35">
        <f t="shared" si="4"/>
        <v>0.01542824074074074</v>
      </c>
      <c r="M28" s="35">
        <f t="shared" si="4"/>
        <v>0.02056712962962963</v>
      </c>
      <c r="N28" s="40">
        <f t="shared" si="4"/>
        <v>0.025717592592592594</v>
      </c>
      <c r="O28" s="35">
        <f t="shared" si="4"/>
        <v>0.03085648148148148</v>
      </c>
      <c r="P28" s="35">
        <f t="shared" si="4"/>
        <v>0.03857638888888889</v>
      </c>
      <c r="Q28" s="59">
        <f t="shared" si="4"/>
        <v>0.05143518518518519</v>
      </c>
      <c r="R28" s="54"/>
      <c r="S28" s="43"/>
    </row>
    <row r="29" spans="1:19" ht="15.75" thickBot="1">
      <c r="A29" s="25">
        <v>0.85</v>
      </c>
      <c r="B29" s="26"/>
      <c r="C29" s="27"/>
      <c r="D29" s="28">
        <f t="shared" si="5"/>
        <v>15.299999999999999</v>
      </c>
      <c r="E29" s="29">
        <f t="shared" si="6"/>
        <v>0.0027199074074074074</v>
      </c>
      <c r="F29" s="34">
        <f t="shared" si="7"/>
        <v>0.003263888888888889</v>
      </c>
      <c r="G29" s="34">
        <f t="shared" si="7"/>
        <v>0.004074074074074074</v>
      </c>
      <c r="H29" s="34">
        <f t="shared" si="7"/>
        <v>0.005439814814814815</v>
      </c>
      <c r="I29" s="34">
        <f t="shared" si="7"/>
        <v>0.008159722222222223</v>
      </c>
      <c r="J29" s="34">
        <f t="shared" si="7"/>
        <v>0.010891203703703703</v>
      </c>
      <c r="K29" s="40">
        <f t="shared" si="7"/>
        <v>0.013611111111111114</v>
      </c>
      <c r="L29" s="35">
        <f t="shared" si="4"/>
        <v>0.01633101851851852</v>
      </c>
      <c r="M29" s="35">
        <f t="shared" si="4"/>
        <v>0.021782407407407407</v>
      </c>
      <c r="N29" s="40">
        <f t="shared" si="4"/>
        <v>0.027222222222222228</v>
      </c>
      <c r="O29" s="35">
        <f t="shared" si="4"/>
        <v>0.032673611111111105</v>
      </c>
      <c r="P29" s="35">
        <f t="shared" si="4"/>
        <v>0.040844907407407406</v>
      </c>
      <c r="Q29" s="59">
        <f t="shared" si="4"/>
        <v>0.05445601851851852</v>
      </c>
      <c r="R29" s="55">
        <f t="shared" si="4"/>
        <v>0.0574537037037037</v>
      </c>
      <c r="S29" s="43"/>
    </row>
    <row r="30" spans="1:19" ht="15.75" thickBot="1">
      <c r="A30" s="25">
        <v>0.8</v>
      </c>
      <c r="B30" s="26"/>
      <c r="C30" s="27"/>
      <c r="D30" s="28">
        <f t="shared" si="5"/>
        <v>14.4</v>
      </c>
      <c r="E30" s="29">
        <f t="shared" si="6"/>
        <v>0.002893518518518519</v>
      </c>
      <c r="F30" s="34">
        <f t="shared" si="7"/>
        <v>0.003472222222222222</v>
      </c>
      <c r="G30" s="34">
        <f t="shared" si="7"/>
        <v>0.004340277777777778</v>
      </c>
      <c r="H30" s="34">
        <f t="shared" si="7"/>
        <v>0.005787037037037038</v>
      </c>
      <c r="I30" s="34">
        <f t="shared" si="7"/>
        <v>0.008680555555555556</v>
      </c>
      <c r="J30" s="34">
        <f t="shared" si="7"/>
        <v>0.011574074074074075</v>
      </c>
      <c r="K30" s="34">
        <f t="shared" si="7"/>
        <v>0.014467592592592593</v>
      </c>
      <c r="L30" s="34">
        <f t="shared" si="7"/>
        <v>0.017361111111111112</v>
      </c>
      <c r="M30" s="34">
        <f t="shared" si="7"/>
        <v>0.02314814814814815</v>
      </c>
      <c r="N30" s="34">
        <f t="shared" si="7"/>
        <v>0.028935185185185185</v>
      </c>
      <c r="O30" s="35">
        <f t="shared" si="4"/>
        <v>0.034722222222222224</v>
      </c>
      <c r="P30" s="35">
        <f t="shared" si="4"/>
        <v>0.04340277777777778</v>
      </c>
      <c r="Q30" s="59">
        <f t="shared" si="4"/>
        <v>0.05787037037037037</v>
      </c>
      <c r="R30" s="55">
        <f t="shared" si="4"/>
        <v>0.06105324074074075</v>
      </c>
      <c r="S30" s="44"/>
    </row>
    <row r="31" spans="1:19" ht="15.75" thickBot="1">
      <c r="A31" s="25">
        <v>0.78</v>
      </c>
      <c r="B31" s="41"/>
      <c r="C31" s="42"/>
      <c r="D31" s="28">
        <f>A31*$B$2</f>
        <v>14.040000000000001</v>
      </c>
      <c r="E31" s="29">
        <f t="shared" si="6"/>
        <v>0.002962962962962963</v>
      </c>
      <c r="F31" s="34">
        <f t="shared" si="7"/>
        <v>0.0035532407407407405</v>
      </c>
      <c r="G31" s="34">
        <f t="shared" si="7"/>
        <v>0.0044444444444444444</v>
      </c>
      <c r="H31" s="34">
        <f t="shared" si="7"/>
        <v>0.005925925925925926</v>
      </c>
      <c r="I31" s="34">
        <f t="shared" si="7"/>
        <v>0.008900462962962962</v>
      </c>
      <c r="J31" s="34">
        <f t="shared" si="7"/>
        <v>0.011863425925925925</v>
      </c>
      <c r="K31" s="34">
        <f t="shared" si="7"/>
        <v>0.014837962962962963</v>
      </c>
      <c r="L31" s="34">
        <f t="shared" si="7"/>
        <v>0.017800925925925925</v>
      </c>
      <c r="M31" s="34">
        <f t="shared" si="7"/>
        <v>0.023738425925925923</v>
      </c>
      <c r="N31" s="34">
        <f t="shared" si="7"/>
        <v>0.029675925925925925</v>
      </c>
      <c r="O31" s="35">
        <f t="shared" si="4"/>
        <v>0.03560185185185185</v>
      </c>
      <c r="P31" s="35">
        <f t="shared" si="4"/>
        <v>0.04451388888888888</v>
      </c>
      <c r="Q31" s="59">
        <f t="shared" si="4"/>
        <v>0.05935185185185185</v>
      </c>
      <c r="R31" s="55">
        <f t="shared" si="4"/>
        <v>0.06261574074074074</v>
      </c>
      <c r="S31" s="48">
        <f>TIME(,,S$22/(($D31*1000/3600)))</f>
        <v>0.1252199074074074</v>
      </c>
    </row>
    <row r="32" spans="1:19" ht="15.75" thickBot="1">
      <c r="A32" s="25">
        <v>0.75</v>
      </c>
      <c r="B32" s="26"/>
      <c r="C32" s="27"/>
      <c r="D32" s="28">
        <f>A32*$B$2</f>
        <v>13.5</v>
      </c>
      <c r="E32" s="29">
        <f t="shared" si="6"/>
        <v>0.0030787037037037037</v>
      </c>
      <c r="F32" s="34">
        <f t="shared" si="7"/>
        <v>0.0037037037037037034</v>
      </c>
      <c r="G32" s="34">
        <f t="shared" si="7"/>
        <v>0.00462962962962963</v>
      </c>
      <c r="H32" s="34">
        <f t="shared" si="7"/>
        <v>0.006168981481481481</v>
      </c>
      <c r="I32" s="34">
        <f t="shared" si="7"/>
        <v>0.00925925925925926</v>
      </c>
      <c r="J32" s="34">
        <f t="shared" si="7"/>
        <v>0.012337962962962962</v>
      </c>
      <c r="K32" s="34">
        <f t="shared" si="7"/>
        <v>0.01542824074074074</v>
      </c>
      <c r="L32" s="34">
        <f t="shared" si="7"/>
        <v>0.01851851851851852</v>
      </c>
      <c r="M32" s="34">
        <f t="shared" si="7"/>
        <v>0.024687499999999998</v>
      </c>
      <c r="N32" s="34">
        <f t="shared" si="7"/>
        <v>0.03085648148148148</v>
      </c>
      <c r="O32" s="34">
        <f t="shared" si="7"/>
        <v>0.03703703703703704</v>
      </c>
      <c r="P32" s="34">
        <f t="shared" si="7"/>
        <v>0.0462962962962963</v>
      </c>
      <c r="Q32" s="59">
        <f t="shared" si="4"/>
        <v>0.06172453703703704</v>
      </c>
      <c r="R32" s="56"/>
      <c r="S32" s="48">
        <f>TIME(,,S$22/(($D32*1000/3600)))</f>
        <v>0.13023148148148148</v>
      </c>
    </row>
    <row r="33" spans="1:19" ht="15.75" thickBot="1">
      <c r="A33" s="25">
        <v>0.72</v>
      </c>
      <c r="B33" s="41"/>
      <c r="C33" s="42"/>
      <c r="D33" s="28">
        <f>A33*$B$2</f>
        <v>12.959999999999999</v>
      </c>
      <c r="E33" s="29">
        <f t="shared" si="6"/>
        <v>0.003206018518518518</v>
      </c>
      <c r="F33" s="34">
        <f t="shared" si="7"/>
        <v>0.0038541666666666668</v>
      </c>
      <c r="G33" s="34">
        <f t="shared" si="7"/>
        <v>0.004814814814814815</v>
      </c>
      <c r="H33" s="34">
        <f t="shared" si="7"/>
        <v>0.006423611111111112</v>
      </c>
      <c r="I33" s="34">
        <f t="shared" si="7"/>
        <v>0.009641203703703704</v>
      </c>
      <c r="J33" s="34">
        <f t="shared" si="7"/>
        <v>0.012858796296296297</v>
      </c>
      <c r="K33" s="34">
        <f t="shared" si="7"/>
        <v>0.016064814814814813</v>
      </c>
      <c r="L33" s="34">
        <f t="shared" si="7"/>
        <v>0.019282407407407408</v>
      </c>
      <c r="M33" s="34">
        <f t="shared" si="7"/>
        <v>0.025717592592592594</v>
      </c>
      <c r="N33" s="34">
        <f t="shared" si="7"/>
        <v>0.03214120370370371</v>
      </c>
      <c r="O33" s="34">
        <f t="shared" si="7"/>
        <v>0.03857638888888889</v>
      </c>
      <c r="P33" s="34">
        <f t="shared" si="7"/>
        <v>0.0482175925925926</v>
      </c>
      <c r="Q33" s="59">
        <f t="shared" si="4"/>
        <v>0.06429398148148148</v>
      </c>
      <c r="R33" s="56"/>
      <c r="S33" s="48">
        <f>TIME(,,S$22/(($D33*1000/3600)))</f>
        <v>0.13564814814814816</v>
      </c>
    </row>
    <row r="34" spans="1:19" ht="15.75" thickBot="1">
      <c r="A34" s="25">
        <v>0.7</v>
      </c>
      <c r="B34" s="26"/>
      <c r="C34" s="27"/>
      <c r="D34" s="28">
        <f t="shared" si="5"/>
        <v>12.6</v>
      </c>
      <c r="E34" s="29">
        <f t="shared" si="6"/>
        <v>0.003298611111111111</v>
      </c>
      <c r="F34" s="35">
        <f t="shared" si="7"/>
        <v>0.003958333333333334</v>
      </c>
      <c r="G34" s="34">
        <f t="shared" si="7"/>
        <v>0.004953703703703704</v>
      </c>
      <c r="H34" s="34">
        <f t="shared" si="7"/>
        <v>0.006608796296296297</v>
      </c>
      <c r="I34" s="34">
        <f t="shared" si="7"/>
        <v>0.009918981481481482</v>
      </c>
      <c r="J34" s="34">
        <f t="shared" si="7"/>
        <v>0.013217592592592593</v>
      </c>
      <c r="K34" s="34">
        <f t="shared" si="7"/>
        <v>0.016527777777777777</v>
      </c>
      <c r="L34" s="34">
        <f t="shared" si="7"/>
        <v>0.019837962962962963</v>
      </c>
      <c r="M34" s="34">
        <f t="shared" si="7"/>
        <v>0.026446759259259264</v>
      </c>
      <c r="N34" s="34">
        <f t="shared" si="7"/>
        <v>0.033067129629629634</v>
      </c>
      <c r="O34" s="34">
        <f t="shared" si="7"/>
        <v>0.03967592592592593</v>
      </c>
      <c r="P34" s="34">
        <f t="shared" si="7"/>
        <v>0.04959490740740741</v>
      </c>
      <c r="Q34" s="60">
        <f t="shared" si="7"/>
        <v>0.06613425925925927</v>
      </c>
      <c r="R34" s="54"/>
      <c r="S34" s="44"/>
    </row>
    <row r="35" spans="1:19" ht="15.75" thickBot="1">
      <c r="A35" s="25">
        <v>0.6</v>
      </c>
      <c r="B35" s="26"/>
      <c r="C35" s="27"/>
      <c r="D35" s="28">
        <f t="shared" si="5"/>
        <v>10.799999999999999</v>
      </c>
      <c r="E35" s="29">
        <f t="shared" si="6"/>
        <v>0.0038541666666666668</v>
      </c>
      <c r="F35" s="35">
        <f t="shared" si="7"/>
        <v>0.00462962962962963</v>
      </c>
      <c r="G35" s="35">
        <f t="shared" si="7"/>
        <v>0.005787037037037038</v>
      </c>
      <c r="H35" s="35">
        <f t="shared" si="7"/>
        <v>0.0077083333333333335</v>
      </c>
      <c r="I35" s="34">
        <f t="shared" si="7"/>
        <v>0.011574074074074075</v>
      </c>
      <c r="J35" s="34">
        <f t="shared" si="7"/>
        <v>0.01542824074074074</v>
      </c>
      <c r="K35" s="34">
        <f t="shared" si="7"/>
        <v>0.019282407407407408</v>
      </c>
      <c r="L35" s="34">
        <f t="shared" si="7"/>
        <v>0.02314814814814815</v>
      </c>
      <c r="M35" s="34">
        <f t="shared" si="7"/>
        <v>0.03085648148148148</v>
      </c>
      <c r="N35" s="34">
        <f t="shared" si="7"/>
        <v>0.03857638888888889</v>
      </c>
      <c r="O35" s="34">
        <f t="shared" si="7"/>
        <v>0.0462962962962963</v>
      </c>
      <c r="P35" s="34">
        <f t="shared" si="7"/>
        <v>0.05787037037037037</v>
      </c>
      <c r="Q35" s="60">
        <f t="shared" si="7"/>
        <v>0.07715277777777778</v>
      </c>
      <c r="R35" s="54"/>
      <c r="S35" s="43"/>
    </row>
    <row r="36" spans="1:19" ht="15.75" thickBot="1">
      <c r="A36" s="25">
        <v>0.5</v>
      </c>
      <c r="B36" s="26"/>
      <c r="C36" s="27"/>
      <c r="D36" s="28">
        <f t="shared" si="5"/>
        <v>9</v>
      </c>
      <c r="E36" s="29">
        <f t="shared" si="6"/>
        <v>0.00462962962962963</v>
      </c>
      <c r="F36" s="36">
        <f t="shared" si="7"/>
        <v>0.005555555555555556</v>
      </c>
      <c r="G36" s="37">
        <f t="shared" si="7"/>
        <v>0.006944444444444444</v>
      </c>
      <c r="H36" s="37">
        <f t="shared" si="7"/>
        <v>0.00925925925925926</v>
      </c>
      <c r="I36" s="37">
        <f t="shared" si="7"/>
        <v>0.013888888888888888</v>
      </c>
      <c r="J36" s="37">
        <f t="shared" si="7"/>
        <v>0.01851851851851852</v>
      </c>
      <c r="K36" s="38">
        <f t="shared" si="7"/>
        <v>0.02314814814814815</v>
      </c>
      <c r="L36" s="38">
        <f t="shared" si="7"/>
        <v>0.027777777777777776</v>
      </c>
      <c r="M36" s="38">
        <f t="shared" si="7"/>
        <v>0.03703703703703704</v>
      </c>
      <c r="N36" s="38">
        <f t="shared" si="7"/>
        <v>0.0462962962962963</v>
      </c>
      <c r="O36" s="38">
        <f t="shared" si="7"/>
        <v>0.05555555555555555</v>
      </c>
      <c r="P36" s="38">
        <f t="shared" si="7"/>
        <v>0.06944444444444445</v>
      </c>
      <c r="Q36" s="61">
        <f t="shared" si="7"/>
        <v>0.0925925925925926</v>
      </c>
      <c r="R36" s="57"/>
      <c r="S36" s="45"/>
    </row>
    <row r="37" spans="1:17" ht="12.75">
      <c r="A37" s="3"/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sheetProtection/>
  <mergeCells count="34">
    <mergeCell ref="F21:S21"/>
    <mergeCell ref="F4:Q4"/>
    <mergeCell ref="F1:Q1"/>
    <mergeCell ref="F3:Q3"/>
    <mergeCell ref="B3:C3"/>
    <mergeCell ref="F6:Q6"/>
    <mergeCell ref="A21:C22"/>
    <mergeCell ref="A18:C18"/>
    <mergeCell ref="A19:C19"/>
    <mergeCell ref="A6:C7"/>
    <mergeCell ref="A14:C14"/>
    <mergeCell ref="A32:C32"/>
    <mergeCell ref="A34:C34"/>
    <mergeCell ref="A35:C35"/>
    <mergeCell ref="A36:C36"/>
    <mergeCell ref="A27:C27"/>
    <mergeCell ref="A28:C28"/>
    <mergeCell ref="A29:C29"/>
    <mergeCell ref="A30:C30"/>
    <mergeCell ref="A31:C31"/>
    <mergeCell ref="A33:C33"/>
    <mergeCell ref="A25:C25"/>
    <mergeCell ref="A26:C26"/>
    <mergeCell ref="A17:C17"/>
    <mergeCell ref="A10:C10"/>
    <mergeCell ref="A11:C11"/>
    <mergeCell ref="A12:C12"/>
    <mergeCell ref="A13:C13"/>
    <mergeCell ref="A8:C8"/>
    <mergeCell ref="A9:C9"/>
    <mergeCell ref="A15:C15"/>
    <mergeCell ref="A16:C16"/>
    <mergeCell ref="A23:C23"/>
    <mergeCell ref="A24:C24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 grégory</dc:creator>
  <cp:keywords/>
  <dc:description/>
  <cp:lastModifiedBy>gateau2</cp:lastModifiedBy>
  <cp:lastPrinted>2007-03-09T22:05:07Z</cp:lastPrinted>
  <dcterms:created xsi:type="dcterms:W3CDTF">2007-03-08T19:34:35Z</dcterms:created>
  <dcterms:modified xsi:type="dcterms:W3CDTF">2014-10-06T12:13:00Z</dcterms:modified>
  <cp:category/>
  <cp:version/>
  <cp:contentType/>
  <cp:contentStatus/>
</cp:coreProperties>
</file>